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folders\Løn\Personale\Blanketter OK\LPKS\"/>
    </mc:Choice>
  </mc:AlternateContent>
  <xr:revisionPtr revIDLastSave="0" documentId="8_{B7C68EE9-50F8-4121-A17B-95F823AE181B}" xr6:coauthVersionLast="47" xr6:coauthVersionMax="47" xr10:uidLastSave="{00000000-0000-0000-0000-000000000000}"/>
  <workbookProtection workbookPassword="CC68" lockStructure="1"/>
  <bookViews>
    <workbookView xWindow="-120" yWindow="-120" windowWidth="29040" windowHeight="17520" firstSheet="1" activeTab="1" xr2:uid="{00000000-000D-0000-FFFF-FFFF00000000}"/>
  </bookViews>
  <sheets>
    <sheet name="rullelister" sheetId="2" state="hidden" r:id="rId1"/>
    <sheet name="Skabelon" sheetId="1" r:id="rId2"/>
  </sheets>
  <definedNames>
    <definedName name="Afkrydsning">rullelister!$A$22:$A$23</definedName>
    <definedName name="Afl.form.">rullelister!$A$16:$A$19</definedName>
    <definedName name="Brugernr">rullelister!$A$2:$A$6</definedName>
    <definedName name="Brugernr.">rullelister!$A$2:$A$6</definedName>
    <definedName name="Overenskomst">rullelister!$A$26:$A$28</definedName>
    <definedName name="Sats">rullelister!$A$31:$A$33</definedName>
    <definedName name="Typer">rullelister!$A$9:$A$13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7" i="1" l="1"/>
  <c r="E14" i="1" l="1"/>
  <c r="E15" i="1"/>
  <c r="I27" i="1"/>
  <c r="E24" i="1"/>
  <c r="I24" i="1" s="1"/>
  <c r="E25" i="1"/>
  <c r="I25" i="1" s="1"/>
  <c r="E26" i="1"/>
  <c r="I26" i="1" s="1"/>
  <c r="I14" i="1" l="1"/>
  <c r="I15" i="1" s="1"/>
  <c r="D16" i="1" s="1"/>
  <c r="H22" i="1" s="1"/>
  <c r="I22" i="1" s="1"/>
  <c r="F16" i="1" l="1"/>
  <c r="H23" i="1" s="1"/>
  <c r="I23" i="1" s="1"/>
  <c r="I28" i="1" s="1"/>
  <c r="I30" i="1" s="1"/>
</calcChain>
</file>

<file path=xl/sharedStrings.xml><?xml version="1.0" encoding="utf-8"?>
<sst xmlns="http://schemas.openxmlformats.org/spreadsheetml/2006/main" count="71" uniqueCount="70">
  <si>
    <t>Rulleliste til Brugernr.</t>
  </si>
  <si>
    <t>0146 – VUF</t>
  </si>
  <si>
    <t>X</t>
  </si>
  <si>
    <t>0272 – VUC Vestsjælland</t>
  </si>
  <si>
    <t>0220 – VUC Nordsjælland</t>
  </si>
  <si>
    <t>Navn:</t>
  </si>
  <si>
    <t>0264 – VUC Roskilde</t>
  </si>
  <si>
    <t>Cpr. nr:</t>
  </si>
  <si>
    <t>Stilling:</t>
  </si>
  <si>
    <t>REJSENS FORMÅL OG VARIGHED</t>
  </si>
  <si>
    <t>Kryds ved kursus</t>
  </si>
  <si>
    <t>Kryds ved tjenesterejse</t>
  </si>
  <si>
    <t>Andet</t>
  </si>
  <si>
    <t>Rejse i forbindelse med:</t>
  </si>
  <si>
    <t>Sted:</t>
  </si>
  <si>
    <t>Formål:</t>
  </si>
  <si>
    <t>Rejsens varighed:</t>
  </si>
  <si>
    <t>døgn og</t>
  </si>
  <si>
    <t>timer</t>
  </si>
  <si>
    <t xml:space="preserve">Befordring: </t>
  </si>
  <si>
    <r>
      <t xml:space="preserve">Udlæg efter </t>
    </r>
    <r>
      <rPr>
        <b/>
        <sz val="10"/>
        <rFont val="Calibri"/>
        <family val="2"/>
      </rPr>
      <t>vedhæftet</t>
    </r>
    <r>
      <rPr>
        <sz val="10"/>
        <rFont val="Calibri"/>
        <family val="2"/>
      </rPr>
      <t xml:space="preserve"> original bilag 
til befordring mv.</t>
    </r>
  </si>
  <si>
    <t>Kørsel i egen bil</t>
  </si>
  <si>
    <t>Antal kørte km.</t>
  </si>
  <si>
    <t>kr.</t>
  </si>
  <si>
    <t>Antal enheder</t>
  </si>
  <si>
    <t>Beløb</t>
  </si>
  <si>
    <t>Dagpenge pr. døgn</t>
  </si>
  <si>
    <t>Timedagpenge (rest tælles i påbeg. timer)</t>
  </si>
  <si>
    <t>Reduktion for betalt morgenmad (antal dage)</t>
  </si>
  <si>
    <t>Reduktion for betalt frokost (antal dage)</t>
  </si>
  <si>
    <t>Reduktion for betalt middag (antal dage)</t>
  </si>
  <si>
    <t>Reduktion for betalt fuld kost (antal dage)</t>
  </si>
  <si>
    <t>I alt dagpenge til udbetaling</t>
  </si>
  <si>
    <t>Refusion af udlæg (original bilag vedhæftes)</t>
  </si>
  <si>
    <t>I ALT TIL UDBETALING</t>
  </si>
  <si>
    <t>KONTERING:</t>
  </si>
  <si>
    <t>Bemærkninger</t>
  </si>
  <si>
    <t xml:space="preserve">Dato og lønmodtagers underskrift </t>
  </si>
  <si>
    <t>Dato og leders underskrift</t>
  </si>
  <si>
    <t>Dato og attestation</t>
  </si>
  <si>
    <r>
      <t>Udbetaling af time- og dagpenge i forbindelse med tjenesterejser i Udlandet</t>
    </r>
    <r>
      <rPr>
        <sz val="12"/>
        <rFont val="Calibri"/>
        <family val="2"/>
      </rPr>
      <t xml:space="preserve"> (udbetales via løn)</t>
    </r>
  </si>
  <si>
    <t>Rulleliste til Typer</t>
  </si>
  <si>
    <t>G – Grundløn</t>
  </si>
  <si>
    <t>F – Funktionsløn</t>
  </si>
  <si>
    <t>K – Kvalifikationsløn</t>
  </si>
  <si>
    <t>O – Overgangstillæg</t>
  </si>
  <si>
    <t>Rulleliste til Afl.form.</t>
  </si>
  <si>
    <t>0 - Forudlønnet</t>
  </si>
  <si>
    <t>1 - Bagudlønnet</t>
  </si>
  <si>
    <t>3 - Timelønnet</t>
  </si>
  <si>
    <t>Rulleliste til Afkrydsning</t>
  </si>
  <si>
    <t>Rulleliste til Overenskomst</t>
  </si>
  <si>
    <t>UF</t>
  </si>
  <si>
    <t>GL</t>
  </si>
  <si>
    <t>Rulleliste til Høj / Lav sats</t>
  </si>
  <si>
    <t>Høj sats</t>
  </si>
  <si>
    <t>Lav sats</t>
  </si>
  <si>
    <t xml:space="preserve"> høj/lav sats</t>
  </si>
  <si>
    <t>Dato for afrejse (dd/mm/åå):</t>
  </si>
  <si>
    <t>Klokkeslæt for afrejse (tt:mm):</t>
  </si>
  <si>
    <t>Klokkeslæt for hjemkomst (tt:mm):</t>
  </si>
  <si>
    <t>Dato for hjemkomst (dd/mm/åå):</t>
  </si>
  <si>
    <t>Hjælperække til beregning</t>
  </si>
  <si>
    <t>Afrejse:</t>
  </si>
  <si>
    <t>Rejsens længde i timer:</t>
  </si>
  <si>
    <t>Hjemkomst:</t>
  </si>
  <si>
    <t>Rejsens længde i døgn:</t>
  </si>
  <si>
    <t>Lønkode</t>
  </si>
  <si>
    <t>Bemærk uden for europa samt i Bulgarien og Slovakiet er dagpengesatsen anderledes.</t>
  </si>
  <si>
    <t>A pris  (2025 sats)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</si>
</sst>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kr.&quot;\ * #,##0.00_);_(&quot;kr.&quot;\ * \(#,##0.00\);_(&quot;kr.&quot;\ * &quot;-&quot;??_);_(@_)"/>
    <numFmt numFmtId="165" formatCode="[$-406]d\.\ mmmm\ yyyy;@"/>
    <numFmt numFmtId="166" formatCode="#,##0.0"/>
    <numFmt numFmtId="167" formatCode="_ [$kr-406]\ * #,##0.00_ ;_ [$kr-406]\ * \-#,##0.00_ ;_ [$kr-406]\ * &quot;-&quot;??_ ;_ @_ "/>
    <numFmt numFmtId="168" formatCode="dd/mm/yy\ hh:mm;@"/>
  </numFmts>
  <fonts count="11" x14ac:knownFonts="1"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Arial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6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>
      <alignment horizontal="center"/>
    </xf>
    <xf numFmtId="167" fontId="4" fillId="0" borderId="8" xfId="0" applyNumberFormat="1" applyFont="1" applyBorder="1"/>
    <xf numFmtId="167" fontId="4" fillId="0" borderId="1" xfId="0" applyNumberFormat="1" applyFont="1" applyBorder="1" applyAlignment="1">
      <alignment horizontal="left"/>
    </xf>
    <xf numFmtId="14" fontId="4" fillId="0" borderId="9" xfId="0" applyNumberFormat="1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4" fillId="0" borderId="6" xfId="0" applyNumberFormat="1" applyFont="1" applyBorder="1"/>
    <xf numFmtId="1" fontId="4" fillId="0" borderId="6" xfId="0" applyNumberFormat="1" applyFont="1" applyBorder="1"/>
    <xf numFmtId="2" fontId="4" fillId="0" borderId="9" xfId="0" applyNumberFormat="1" applyFont="1" applyBorder="1"/>
    <xf numFmtId="167" fontId="4" fillId="0" borderId="10" xfId="0" applyNumberFormat="1" applyFont="1" applyBorder="1" applyAlignment="1" applyProtection="1">
      <alignment horizontal="left"/>
      <protection locked="0"/>
    </xf>
    <xf numFmtId="0" fontId="3" fillId="0" borderId="11" xfId="1" applyFont="1" applyBorder="1"/>
    <xf numFmtId="0" fontId="3" fillId="0" borderId="0" xfId="1" applyFont="1"/>
    <xf numFmtId="2" fontId="4" fillId="0" borderId="9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vertical="center"/>
    </xf>
    <xf numFmtId="168" fontId="9" fillId="2" borderId="12" xfId="0" applyNumberFormat="1" applyFont="1" applyFill="1" applyBorder="1" applyAlignment="1" applyProtection="1">
      <alignment horizontal="right"/>
      <protection locked="0"/>
    </xf>
    <xf numFmtId="46" fontId="9" fillId="2" borderId="3" xfId="0" applyNumberFormat="1" applyFont="1" applyFill="1" applyBorder="1" applyAlignment="1" applyProtection="1">
      <alignment horizontal="left"/>
      <protection locked="0"/>
    </xf>
    <xf numFmtId="168" fontId="9" fillId="2" borderId="0" xfId="0" applyNumberFormat="1" applyFont="1" applyFill="1" applyProtection="1">
      <protection locked="0"/>
    </xf>
    <xf numFmtId="0" fontId="9" fillId="2" borderId="12" xfId="0" applyFont="1" applyFill="1" applyBorder="1" applyAlignment="1">
      <alignment horizontal="right"/>
    </xf>
    <xf numFmtId="2" fontId="9" fillId="2" borderId="9" xfId="0" applyNumberFormat="1" applyFont="1" applyFill="1" applyBorder="1" applyAlignment="1" applyProtection="1">
      <alignment horizontal="left"/>
      <protection locked="0"/>
    </xf>
    <xf numFmtId="20" fontId="4" fillId="0" borderId="9" xfId="0" applyNumberFormat="1" applyFont="1" applyBorder="1" applyAlignment="1" applyProtection="1">
      <alignment horizontal="left"/>
      <protection locked="0"/>
    </xf>
    <xf numFmtId="1" fontId="4" fillId="0" borderId="12" xfId="0" applyNumberFormat="1" applyFont="1" applyBorder="1" applyAlignment="1">
      <alignment horizontal="right"/>
    </xf>
    <xf numFmtId="0" fontId="4" fillId="3" borderId="13" xfId="0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9" fillId="4" borderId="12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12" xfId="0" applyFont="1" applyFill="1" applyBorder="1"/>
    <xf numFmtId="0" fontId="1" fillId="4" borderId="6" xfId="0" applyFont="1" applyFill="1" applyBorder="1"/>
    <xf numFmtId="0" fontId="2" fillId="4" borderId="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" fillId="4" borderId="2" xfId="0" applyFont="1" applyFill="1" applyBorder="1"/>
    <xf numFmtId="0" fontId="2" fillId="4" borderId="12" xfId="0" applyFont="1" applyFill="1" applyBorder="1"/>
    <xf numFmtId="0" fontId="1" fillId="4" borderId="9" xfId="0" applyFont="1" applyFill="1" applyBorder="1"/>
    <xf numFmtId="0" fontId="2" fillId="4" borderId="6" xfId="0" applyFont="1" applyFill="1" applyBorder="1"/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49" fontId="4" fillId="0" borderId="4" xfId="0" applyNumberFormat="1" applyFont="1" applyBorder="1" applyAlignment="1" applyProtection="1">
      <alignment horizontal="left"/>
      <protection locked="0"/>
    </xf>
    <xf numFmtId="49" fontId="4" fillId="0" borderId="5" xfId="0" applyNumberFormat="1" applyFont="1" applyBorder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49" fontId="4" fillId="0" borderId="15" xfId="0" applyNumberFormat="1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1" fillId="4" borderId="12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20" fontId="4" fillId="0" borderId="12" xfId="0" applyNumberFormat="1" applyFont="1" applyBorder="1" applyAlignment="1" applyProtection="1">
      <alignment horizontal="left"/>
      <protection locked="0"/>
    </xf>
    <xf numFmtId="20" fontId="4" fillId="0" borderId="6" xfId="0" applyNumberFormat="1" applyFont="1" applyBorder="1" applyAlignment="1" applyProtection="1">
      <alignment horizontal="left"/>
      <protection locked="0"/>
    </xf>
    <xf numFmtId="20" fontId="4" fillId="0" borderId="9" xfId="0" applyNumberFormat="1" applyFont="1" applyBorder="1" applyAlignment="1" applyProtection="1">
      <alignment horizontal="left"/>
      <protection locked="0"/>
    </xf>
    <xf numFmtId="167" fontId="4" fillId="0" borderId="12" xfId="0" applyNumberFormat="1" applyFont="1" applyBorder="1" applyAlignment="1">
      <alignment horizontal="center"/>
    </xf>
    <xf numFmtId="167" fontId="4" fillId="0" borderId="6" xfId="0" applyNumberFormat="1" applyFont="1" applyBorder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14" fontId="4" fillId="0" borderId="12" xfId="0" applyNumberFormat="1" applyFont="1" applyBorder="1" applyAlignment="1" applyProtection="1">
      <alignment horizontal="left"/>
      <protection locked="0"/>
    </xf>
    <xf numFmtId="14" fontId="4" fillId="0" borderId="6" xfId="0" applyNumberFormat="1" applyFont="1" applyBorder="1" applyAlignment="1" applyProtection="1">
      <alignment horizontal="left"/>
      <protection locked="0"/>
    </xf>
    <xf numFmtId="14" fontId="4" fillId="0" borderId="9" xfId="0" applyNumberFormat="1" applyFont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167" fontId="4" fillId="0" borderId="2" xfId="0" applyNumberFormat="1" applyFont="1" applyBorder="1" applyAlignment="1">
      <alignment horizontal="center"/>
    </xf>
    <xf numFmtId="168" fontId="9" fillId="2" borderId="6" xfId="0" applyNumberFormat="1" applyFont="1" applyFill="1" applyBorder="1" applyAlignment="1" applyProtection="1">
      <alignment horizontal="center"/>
      <protection locked="0"/>
    </xf>
    <xf numFmtId="168" fontId="9" fillId="2" borderId="9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1" xfId="0" applyFont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 applyProtection="1">
      <alignment horizontal="left"/>
      <protection locked="0"/>
    </xf>
  </cellXfs>
  <cellStyles count="2">
    <cellStyle name="Normal" xfId="0" builtinId="0"/>
    <cellStyle name="Normal_Rullelister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2094A"/>
      <rgbColor rgb="00D5D5D5"/>
      <rgbColor rgb="00062F84"/>
      <rgbColor rgb="00389E46"/>
      <rgbColor rgb="00FFFFFF"/>
      <rgbColor rgb="00EDC311"/>
      <rgbColor rgb="000C4ACC"/>
      <rgbColor rgb="00FFFFFF"/>
      <rgbColor rgb="0005256B"/>
      <rgbColor rgb="001D7325"/>
      <rgbColor rgb="00FFFFFF"/>
      <rgbColor rgb="00DEA810"/>
      <rgbColor rgb="00FFFFFF"/>
      <rgbColor rgb="00FFFFFF"/>
      <rgbColor rgb="00B4B4B4"/>
      <rgbColor rgb="00919191"/>
      <rgbColor rgb="00FFFFFF"/>
      <rgbColor rgb="00FFFFFF"/>
      <rgbColor rgb="00FFFFFF"/>
      <rgbColor rgb="00FFFFFF"/>
      <rgbColor rgb="00FFFFFF"/>
      <rgbColor rgb="00FFFFFF"/>
      <rgbColor rgb="00FFFFFF"/>
      <rgbColor rgb="00DEE8F8"/>
      <rgbColor rgb="00FFFFFF"/>
      <rgbColor rgb="00FFFFFF"/>
      <rgbColor rgb="00FFFFFF"/>
      <rgbColor rgb="00FFFFFF"/>
      <rgbColor rgb="00FFFFFF"/>
      <rgbColor rgb="00FFFFFF"/>
      <rgbColor rgb="00FFFFFF"/>
      <rgbColor rgb="00A7C2ED"/>
      <rgbColor rgb="00FFFFFF"/>
      <rgbColor rgb="00FFFFFF"/>
      <rgbColor rgb="0082C074"/>
      <rgbColor rgb="00F2CD4D"/>
      <rgbColor rgb="00FFFFFF"/>
      <rgbColor rgb="00848AF5"/>
      <rgbColor rgb="00A7C2ED"/>
      <rgbColor rgb="00EB905D"/>
      <rgbColor rgb="00FFFFFF"/>
      <rgbColor rgb="00FFFFFF"/>
      <rgbColor rgb="00E0B110"/>
      <rgbColor rgb="00DF4711"/>
      <rgbColor rgb="00D63C0C"/>
      <rgbColor rgb="00D7220F"/>
      <rgbColor rgb="00FFFFFF"/>
      <rgbColor rgb="00AAAAAA"/>
      <rgbColor rgb="00FFFFFF"/>
      <rgbColor rgb="00298B30"/>
      <rgbColor rgb="00136322"/>
      <rgbColor rgb="00CD920F"/>
      <rgbColor rgb="00C40000"/>
      <rgbColor rgb="00DEE8F8"/>
      <rgbColor rgb="00000000"/>
      <rgbColor rgb="0078787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123825</xdr:rowOff>
    </xdr:from>
    <xdr:to>
      <xdr:col>6</xdr:col>
      <xdr:colOff>104775</xdr:colOff>
      <xdr:row>5</xdr:row>
      <xdr:rowOff>142875</xdr:rowOff>
    </xdr:to>
    <xdr:pic>
      <xdr:nvPicPr>
        <xdr:cNvPr id="1031" name="Billede 1" descr="vucLPKS_176_043_057.JP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14325"/>
          <a:ext cx="1485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438149</xdr:colOff>
      <xdr:row>2</xdr:row>
      <xdr:rowOff>38101</xdr:rowOff>
    </xdr:from>
    <xdr:to>
      <xdr:col>9</xdr:col>
      <xdr:colOff>962024</xdr:colOff>
      <xdr:row>5</xdr:row>
      <xdr:rowOff>238126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4" y="438151"/>
          <a:ext cx="17811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"/>
  <sheetViews>
    <sheetView showGridLines="0" workbookViewId="0">
      <selection activeCell="A31" sqref="A31:A33"/>
    </sheetView>
  </sheetViews>
  <sheetFormatPr defaultColWidth="9.140625" defaultRowHeight="15" x14ac:dyDescent="0.25"/>
  <cols>
    <col min="1" max="1" width="29.28515625" style="24" customWidth="1"/>
    <col min="2" max="16384" width="9.140625" style="24"/>
  </cols>
  <sheetData>
    <row r="1" spans="1:1" x14ac:dyDescent="0.25">
      <c r="A1" s="23" t="s">
        <v>0</v>
      </c>
    </row>
    <row r="3" spans="1:1" x14ac:dyDescent="0.25">
      <c r="A3" s="24" t="s">
        <v>1</v>
      </c>
    </row>
    <row r="4" spans="1:1" x14ac:dyDescent="0.25">
      <c r="A4" s="24" t="s">
        <v>4</v>
      </c>
    </row>
    <row r="5" spans="1:1" x14ac:dyDescent="0.25">
      <c r="A5" s="24" t="s">
        <v>6</v>
      </c>
    </row>
    <row r="6" spans="1:1" x14ac:dyDescent="0.25">
      <c r="A6" s="24" t="s">
        <v>3</v>
      </c>
    </row>
    <row r="8" spans="1:1" x14ac:dyDescent="0.25">
      <c r="A8" s="23" t="s">
        <v>41</v>
      </c>
    </row>
    <row r="10" spans="1:1" x14ac:dyDescent="0.25">
      <c r="A10" s="24" t="s">
        <v>42</v>
      </c>
    </row>
    <row r="11" spans="1:1" x14ac:dyDescent="0.25">
      <c r="A11" s="24" t="s">
        <v>43</v>
      </c>
    </row>
    <row r="12" spans="1:1" x14ac:dyDescent="0.25">
      <c r="A12" s="24" t="s">
        <v>44</v>
      </c>
    </row>
    <row r="13" spans="1:1" x14ac:dyDescent="0.25">
      <c r="A13" s="24" t="s">
        <v>45</v>
      </c>
    </row>
    <row r="15" spans="1:1" x14ac:dyDescent="0.25">
      <c r="A15" s="23" t="s">
        <v>46</v>
      </c>
    </row>
    <row r="17" spans="1:1" x14ac:dyDescent="0.25">
      <c r="A17" s="24" t="s">
        <v>47</v>
      </c>
    </row>
    <row r="18" spans="1:1" x14ac:dyDescent="0.25">
      <c r="A18" s="24" t="s">
        <v>48</v>
      </c>
    </row>
    <row r="19" spans="1:1" x14ac:dyDescent="0.25">
      <c r="A19" s="24" t="s">
        <v>49</v>
      </c>
    </row>
    <row r="21" spans="1:1" x14ac:dyDescent="0.25">
      <c r="A21" s="23" t="s">
        <v>50</v>
      </c>
    </row>
    <row r="23" spans="1:1" x14ac:dyDescent="0.25">
      <c r="A23" s="24" t="s">
        <v>2</v>
      </c>
    </row>
    <row r="25" spans="1:1" x14ac:dyDescent="0.25">
      <c r="A25" s="23" t="s">
        <v>51</v>
      </c>
    </row>
    <row r="27" spans="1:1" x14ac:dyDescent="0.25">
      <c r="A27" s="24" t="s">
        <v>52</v>
      </c>
    </row>
    <row r="28" spans="1:1" x14ac:dyDescent="0.25">
      <c r="A28" s="24" t="s">
        <v>53</v>
      </c>
    </row>
    <row r="30" spans="1:1" x14ac:dyDescent="0.25">
      <c r="A30" s="23" t="s">
        <v>54</v>
      </c>
    </row>
    <row r="32" spans="1:1" x14ac:dyDescent="0.25">
      <c r="A32" s="24" t="s">
        <v>55</v>
      </c>
    </row>
    <row r="33" spans="1:1" x14ac:dyDescent="0.25">
      <c r="A33" s="24" t="s">
        <v>56</v>
      </c>
    </row>
  </sheetData>
  <phoneticPr fontId="8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5"/>
  <sheetViews>
    <sheetView showGridLines="0" tabSelected="1" zoomScaleNormal="100" workbookViewId="0">
      <selection activeCell="H6" sqref="H6"/>
    </sheetView>
  </sheetViews>
  <sheetFormatPr defaultColWidth="8.7109375" defaultRowHeight="15.75" x14ac:dyDescent="0.25"/>
  <cols>
    <col min="1" max="1" width="14.42578125" style="1" customWidth="1"/>
    <col min="2" max="2" width="9.140625" style="1" customWidth="1"/>
    <col min="3" max="3" width="11" style="1" customWidth="1"/>
    <col min="4" max="4" width="14" style="1" customWidth="1"/>
    <col min="5" max="5" width="7.28515625" style="1" customWidth="1"/>
    <col min="6" max="6" width="4" style="1" customWidth="1"/>
    <col min="7" max="7" width="8.85546875" style="1" customWidth="1"/>
    <col min="8" max="8" width="20.28515625" style="1" customWidth="1"/>
    <col min="9" max="9" width="18.85546875" style="1" customWidth="1"/>
    <col min="10" max="10" width="14.7109375" style="1" customWidth="1"/>
    <col min="11" max="16384" width="8.7109375" style="1"/>
  </cols>
  <sheetData>
    <row r="2" spans="1:10" x14ac:dyDescent="0.25">
      <c r="A2" s="2" t="s">
        <v>40</v>
      </c>
      <c r="B2" s="2"/>
    </row>
    <row r="4" spans="1:10" ht="24" customHeight="1" x14ac:dyDescent="0.25">
      <c r="A4" s="126" t="s">
        <v>5</v>
      </c>
      <c r="B4" s="126"/>
      <c r="C4" s="127"/>
      <c r="D4" s="127"/>
      <c r="E4" s="127"/>
      <c r="F4" s="127"/>
      <c r="G4" s="127"/>
      <c r="H4" s="3"/>
      <c r="I4" s="3"/>
    </row>
    <row r="5" spans="1:10" ht="24" customHeight="1" x14ac:dyDescent="0.25">
      <c r="A5" s="126" t="s">
        <v>7</v>
      </c>
      <c r="B5" s="126"/>
      <c r="C5" s="128"/>
      <c r="D5" s="128"/>
      <c r="E5" s="128"/>
      <c r="F5" s="128"/>
      <c r="G5" s="128"/>
      <c r="H5" s="3"/>
      <c r="I5" s="3"/>
    </row>
    <row r="6" spans="1:10" ht="24" customHeight="1" x14ac:dyDescent="0.25">
      <c r="A6" s="126" t="s">
        <v>8</v>
      </c>
      <c r="B6" s="126"/>
      <c r="C6" s="133"/>
      <c r="D6" s="133"/>
      <c r="E6" s="133"/>
      <c r="F6" s="133"/>
      <c r="G6" s="133"/>
      <c r="H6" s="3"/>
      <c r="I6" s="3"/>
    </row>
    <row r="8" spans="1:10" ht="24" customHeight="1" x14ac:dyDescent="0.25">
      <c r="A8" s="129" t="s">
        <v>9</v>
      </c>
      <c r="B8" s="130"/>
      <c r="C8" s="130"/>
      <c r="D8" s="131"/>
      <c r="E8" s="131"/>
      <c r="F8" s="131"/>
      <c r="G8" s="131"/>
      <c r="H8" s="131"/>
      <c r="I8" s="131"/>
      <c r="J8" s="132"/>
    </row>
    <row r="9" spans="1:10" ht="13.5" customHeight="1" x14ac:dyDescent="0.25">
      <c r="A9" s="101"/>
      <c r="B9" s="102"/>
      <c r="C9" s="103"/>
      <c r="D9" s="104"/>
      <c r="E9" s="105"/>
      <c r="F9" s="105"/>
      <c r="G9" s="106"/>
      <c r="H9" s="4" t="s">
        <v>10</v>
      </c>
      <c r="I9" s="4" t="s">
        <v>11</v>
      </c>
      <c r="J9" s="4" t="s">
        <v>12</v>
      </c>
    </row>
    <row r="10" spans="1:10" ht="24" customHeight="1" x14ac:dyDescent="0.25">
      <c r="A10" s="89" t="s">
        <v>13</v>
      </c>
      <c r="B10" s="90"/>
      <c r="C10" s="91"/>
      <c r="D10" s="107"/>
      <c r="E10" s="108"/>
      <c r="F10" s="108"/>
      <c r="G10" s="109"/>
      <c r="H10" s="17"/>
      <c r="I10" s="17"/>
      <c r="J10" s="18"/>
    </row>
    <row r="11" spans="1:10" ht="24" customHeight="1" x14ac:dyDescent="0.25">
      <c r="A11" s="89" t="s">
        <v>58</v>
      </c>
      <c r="B11" s="90"/>
      <c r="C11" s="91"/>
      <c r="D11" s="110"/>
      <c r="E11" s="111"/>
      <c r="F11" s="111"/>
      <c r="G11" s="112"/>
      <c r="H11" s="87" t="s">
        <v>61</v>
      </c>
      <c r="I11" s="92"/>
      <c r="J11" s="16"/>
    </row>
    <row r="12" spans="1:10" ht="24" customHeight="1" x14ac:dyDescent="0.25">
      <c r="A12" s="87" t="s">
        <v>59</v>
      </c>
      <c r="B12" s="88"/>
      <c r="C12" s="92"/>
      <c r="D12" s="93"/>
      <c r="E12" s="94"/>
      <c r="F12" s="94"/>
      <c r="G12" s="95"/>
      <c r="H12" s="87" t="s">
        <v>60</v>
      </c>
      <c r="I12" s="92"/>
      <c r="J12" s="34"/>
    </row>
    <row r="13" spans="1:10" ht="24" customHeight="1" x14ac:dyDescent="0.25">
      <c r="A13" s="87" t="s">
        <v>14</v>
      </c>
      <c r="B13" s="88"/>
      <c r="C13" s="92"/>
      <c r="D13" s="104"/>
      <c r="E13" s="105"/>
      <c r="F13" s="105"/>
      <c r="G13" s="106"/>
      <c r="H13" s="41" t="s">
        <v>15</v>
      </c>
      <c r="I13" s="83"/>
      <c r="J13" s="84"/>
    </row>
    <row r="14" spans="1:10" ht="24" hidden="1" customHeight="1" x14ac:dyDescent="0.25">
      <c r="A14" s="39" t="s">
        <v>62</v>
      </c>
      <c r="B14" s="40"/>
      <c r="C14" s="40"/>
      <c r="D14" s="29" t="s">
        <v>63</v>
      </c>
      <c r="E14" s="117">
        <f>+D11+D12</f>
        <v>0</v>
      </c>
      <c r="F14" s="117"/>
      <c r="G14" s="117"/>
      <c r="H14" s="29" t="s">
        <v>64</v>
      </c>
      <c r="I14" s="30">
        <f>+E15-E14+(E14&gt;E15)</f>
        <v>0</v>
      </c>
      <c r="J14" s="31"/>
    </row>
    <row r="15" spans="1:10" ht="24" hidden="1" customHeight="1" x14ac:dyDescent="0.25">
      <c r="A15" s="39" t="s">
        <v>62</v>
      </c>
      <c r="B15" s="40"/>
      <c r="C15" s="40"/>
      <c r="D15" s="29" t="s">
        <v>65</v>
      </c>
      <c r="E15" s="117">
        <f>+J11+J12</f>
        <v>0</v>
      </c>
      <c r="F15" s="117"/>
      <c r="G15" s="118"/>
      <c r="H15" s="32" t="s">
        <v>66</v>
      </c>
      <c r="I15" s="33">
        <f>+I14</f>
        <v>0</v>
      </c>
      <c r="J15" s="31"/>
    </row>
    <row r="16" spans="1:10" ht="24" customHeight="1" x14ac:dyDescent="0.25">
      <c r="A16" s="87" t="s">
        <v>16</v>
      </c>
      <c r="B16" s="88"/>
      <c r="C16" s="88"/>
      <c r="D16" s="35">
        <f>+IF(I15-ROUNDDOWN(I15,0)&gt;1/24*23,ROUNDUP(I15,0),ROUNDDOWN(I15,0))</f>
        <v>0</v>
      </c>
      <c r="E16" s="19" t="s">
        <v>17</v>
      </c>
      <c r="F16" s="20">
        <f>+ROUNDUP(IF(D16&gt;=I15,0,(I15-D16)*24),0)</f>
        <v>0</v>
      </c>
      <c r="G16" s="21" t="s">
        <v>18</v>
      </c>
      <c r="H16" s="5"/>
      <c r="I16" s="5"/>
      <c r="J16" s="5"/>
    </row>
    <row r="18" spans="1:10" ht="27" customHeight="1" x14ac:dyDescent="0.25">
      <c r="A18" s="56" t="s">
        <v>19</v>
      </c>
      <c r="B18" s="57"/>
      <c r="C18" s="58"/>
      <c r="D18" s="119" t="s">
        <v>20</v>
      </c>
      <c r="E18" s="120"/>
      <c r="F18" s="120"/>
      <c r="G18" s="121"/>
      <c r="H18" s="122" t="s">
        <v>21</v>
      </c>
      <c r="I18" s="42" t="s">
        <v>22</v>
      </c>
      <c r="J18" s="43" t="s">
        <v>57</v>
      </c>
    </row>
    <row r="19" spans="1:10" ht="18.75" customHeight="1" x14ac:dyDescent="0.25">
      <c r="A19" s="59"/>
      <c r="B19" s="60"/>
      <c r="C19" s="61"/>
      <c r="D19" s="99"/>
      <c r="E19" s="100"/>
      <c r="F19" s="100"/>
      <c r="G19" s="6" t="s">
        <v>23</v>
      </c>
      <c r="H19" s="123"/>
      <c r="I19" s="11"/>
      <c r="J19" s="12"/>
    </row>
    <row r="20" spans="1:10" ht="30" customHeight="1" x14ac:dyDescent="0.25"/>
    <row r="21" spans="1:10" ht="24" customHeight="1" x14ac:dyDescent="0.25">
      <c r="A21" s="44"/>
      <c r="B21" s="45"/>
      <c r="C21" s="46"/>
      <c r="D21" s="46"/>
      <c r="E21" s="124" t="s">
        <v>69</v>
      </c>
      <c r="F21" s="124"/>
      <c r="G21" s="125"/>
      <c r="H21" s="47" t="s">
        <v>24</v>
      </c>
      <c r="I21" s="47" t="s">
        <v>25</v>
      </c>
      <c r="J21" s="47" t="s">
        <v>67</v>
      </c>
    </row>
    <row r="22" spans="1:10" ht="24" customHeight="1" x14ac:dyDescent="0.25">
      <c r="A22" s="48" t="s">
        <v>26</v>
      </c>
      <c r="B22" s="49"/>
      <c r="C22" s="49"/>
      <c r="D22" s="49"/>
      <c r="E22" s="96">
        <v>597</v>
      </c>
      <c r="F22" s="97"/>
      <c r="G22" s="98"/>
      <c r="H22" s="25">
        <f>+D16</f>
        <v>0</v>
      </c>
      <c r="I22" s="26">
        <f t="shared" ref="I22:I27" si="0">+E22*H22</f>
        <v>0</v>
      </c>
      <c r="J22" s="7"/>
    </row>
    <row r="23" spans="1:10" ht="24" customHeight="1" x14ac:dyDescent="0.25">
      <c r="A23" s="48" t="s">
        <v>27</v>
      </c>
      <c r="B23" s="49"/>
      <c r="C23" s="49"/>
      <c r="D23" s="49"/>
      <c r="E23" s="96">
        <f>ROUND(+E22/24,2)</f>
        <v>24.88</v>
      </c>
      <c r="F23" s="97"/>
      <c r="G23" s="98"/>
      <c r="H23" s="13">
        <f>+F16</f>
        <v>0</v>
      </c>
      <c r="I23" s="26">
        <f t="shared" si="0"/>
        <v>0</v>
      </c>
      <c r="J23" s="7"/>
    </row>
    <row r="24" spans="1:10" ht="24" customHeight="1" x14ac:dyDescent="0.25">
      <c r="A24" s="48" t="s">
        <v>28</v>
      </c>
      <c r="B24" s="49"/>
      <c r="C24" s="49"/>
      <c r="D24" s="49"/>
      <c r="E24" s="96">
        <f>-0.15*E22</f>
        <v>-89.55</v>
      </c>
      <c r="F24" s="97"/>
      <c r="G24" s="98"/>
      <c r="H24" s="27"/>
      <c r="I24" s="26">
        <f t="shared" si="0"/>
        <v>0</v>
      </c>
      <c r="J24" s="7"/>
    </row>
    <row r="25" spans="1:10" ht="24" customHeight="1" x14ac:dyDescent="0.25">
      <c r="A25" s="48" t="s">
        <v>29</v>
      </c>
      <c r="B25" s="49"/>
      <c r="C25" s="49"/>
      <c r="D25" s="49"/>
      <c r="E25" s="96">
        <f>-0.3*E22</f>
        <v>-179.1</v>
      </c>
      <c r="F25" s="97"/>
      <c r="G25" s="98"/>
      <c r="H25" s="27"/>
      <c r="I25" s="26">
        <f t="shared" si="0"/>
        <v>0</v>
      </c>
      <c r="J25" s="7"/>
    </row>
    <row r="26" spans="1:10" ht="24" customHeight="1" x14ac:dyDescent="0.25">
      <c r="A26" s="48" t="s">
        <v>30</v>
      </c>
      <c r="B26" s="49"/>
      <c r="C26" s="49"/>
      <c r="D26" s="49"/>
      <c r="E26" s="96">
        <f>-0.3*E22</f>
        <v>-179.1</v>
      </c>
      <c r="F26" s="97"/>
      <c r="G26" s="98"/>
      <c r="H26" s="27"/>
      <c r="I26" s="26">
        <f t="shared" si="0"/>
        <v>0</v>
      </c>
      <c r="J26" s="7"/>
    </row>
    <row r="27" spans="1:10" ht="24" customHeight="1" x14ac:dyDescent="0.25">
      <c r="A27" s="48" t="s">
        <v>31</v>
      </c>
      <c r="B27" s="49"/>
      <c r="C27" s="49"/>
      <c r="D27" s="49"/>
      <c r="E27" s="116">
        <f>-SUM(0.75*E22,0)</f>
        <v>-447.75</v>
      </c>
      <c r="F27" s="116"/>
      <c r="G27" s="116"/>
      <c r="H27" s="27"/>
      <c r="I27" s="26">
        <f t="shared" si="0"/>
        <v>0</v>
      </c>
      <c r="J27" s="7"/>
    </row>
    <row r="28" spans="1:10" ht="24" customHeight="1" thickBot="1" x14ac:dyDescent="0.3">
      <c r="A28" s="53" t="s">
        <v>32</v>
      </c>
      <c r="B28" s="49"/>
      <c r="C28" s="49"/>
      <c r="D28" s="49"/>
      <c r="E28" s="49"/>
      <c r="F28" s="49"/>
      <c r="G28" s="49"/>
      <c r="H28" s="49"/>
      <c r="I28" s="14">
        <f>SUM(I22:I27)</f>
        <v>0</v>
      </c>
      <c r="J28" s="50">
        <v>5290</v>
      </c>
    </row>
    <row r="29" spans="1:10" ht="24" customHeight="1" thickTop="1" x14ac:dyDescent="0.25">
      <c r="A29" s="48" t="s">
        <v>33</v>
      </c>
      <c r="B29" s="49"/>
      <c r="C29" s="49"/>
      <c r="D29" s="49"/>
      <c r="E29" s="49"/>
      <c r="F29" s="49"/>
      <c r="G29" s="49"/>
      <c r="H29" s="54"/>
      <c r="I29" s="22"/>
      <c r="J29" s="51">
        <v>5262</v>
      </c>
    </row>
    <row r="30" spans="1:10" ht="24" customHeight="1" x14ac:dyDescent="0.25">
      <c r="A30" s="53" t="s">
        <v>34</v>
      </c>
      <c r="B30" s="55"/>
      <c r="C30" s="55"/>
      <c r="D30" s="55"/>
      <c r="E30" s="55"/>
      <c r="F30" s="55"/>
      <c r="G30" s="55"/>
      <c r="H30" s="55"/>
      <c r="I30" s="15">
        <f>SUM(I28:I29)</f>
        <v>0</v>
      </c>
      <c r="J30" s="52"/>
    </row>
    <row r="31" spans="1:10" ht="24" customHeight="1" x14ac:dyDescent="0.25">
      <c r="A31" s="28" t="s">
        <v>35</v>
      </c>
      <c r="B31" s="85"/>
      <c r="C31" s="85"/>
      <c r="D31" s="85"/>
      <c r="E31" s="85"/>
      <c r="F31" s="85"/>
      <c r="G31" s="85"/>
      <c r="H31" s="85"/>
      <c r="I31" s="85"/>
      <c r="J31" s="86"/>
    </row>
    <row r="32" spans="1:10" ht="24" customHeight="1" x14ac:dyDescent="0.25">
      <c r="A32" s="8"/>
      <c r="B32" s="9"/>
      <c r="C32" s="9"/>
      <c r="D32" s="9"/>
      <c r="E32" s="9"/>
      <c r="F32" s="9"/>
      <c r="G32" s="9"/>
      <c r="H32" s="9"/>
      <c r="I32" s="9"/>
      <c r="J32" s="10"/>
    </row>
    <row r="33" spans="1:10" ht="21.2" customHeight="1" x14ac:dyDescent="0.25">
      <c r="A33" s="113" t="s">
        <v>36</v>
      </c>
      <c r="B33" s="114"/>
      <c r="C33" s="114"/>
      <c r="D33" s="114"/>
      <c r="E33" s="114"/>
      <c r="F33" s="114"/>
      <c r="G33" s="114"/>
      <c r="H33" s="114"/>
      <c r="I33" s="114"/>
      <c r="J33" s="115"/>
    </row>
    <row r="34" spans="1:10" ht="21.2" customHeight="1" x14ac:dyDescent="0.25">
      <c r="A34" s="68"/>
      <c r="B34" s="69"/>
      <c r="C34" s="69"/>
      <c r="D34" s="69"/>
      <c r="E34" s="69"/>
      <c r="F34" s="69"/>
      <c r="G34" s="69"/>
      <c r="H34" s="69"/>
      <c r="I34" s="69"/>
      <c r="J34" s="70"/>
    </row>
    <row r="35" spans="1:10" ht="21.2" customHeight="1" x14ac:dyDescent="0.25">
      <c r="A35" s="71"/>
      <c r="B35" s="72"/>
      <c r="C35" s="72"/>
      <c r="D35" s="72"/>
      <c r="E35" s="72"/>
      <c r="F35" s="72"/>
      <c r="G35" s="72"/>
      <c r="H35" s="72"/>
      <c r="I35" s="72"/>
      <c r="J35" s="73"/>
    </row>
    <row r="36" spans="1:10" ht="21.2" customHeight="1" x14ac:dyDescent="0.25">
      <c r="A36" s="71"/>
      <c r="B36" s="72"/>
      <c r="C36" s="72"/>
      <c r="D36" s="72"/>
      <c r="E36" s="72"/>
      <c r="F36" s="72"/>
      <c r="G36" s="72"/>
      <c r="H36" s="72"/>
      <c r="I36" s="72"/>
      <c r="J36" s="73"/>
    </row>
    <row r="37" spans="1:10" ht="21.2" customHeight="1" x14ac:dyDescent="0.25">
      <c r="A37" s="71"/>
      <c r="B37" s="72"/>
      <c r="C37" s="72"/>
      <c r="D37" s="72"/>
      <c r="E37" s="72"/>
      <c r="F37" s="72"/>
      <c r="G37" s="72"/>
      <c r="H37" s="72"/>
      <c r="I37" s="72"/>
      <c r="J37" s="73"/>
    </row>
    <row r="38" spans="1:10" ht="21.2" customHeigh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6"/>
    </row>
    <row r="39" spans="1:10" ht="21.2" customHeight="1" x14ac:dyDescent="0.25">
      <c r="A39" s="37" t="s">
        <v>68</v>
      </c>
      <c r="B39" s="38"/>
      <c r="C39" s="38"/>
      <c r="D39" s="38"/>
      <c r="E39" s="38"/>
      <c r="F39" s="38"/>
      <c r="G39" s="38"/>
      <c r="H39" s="38"/>
      <c r="I39" s="38"/>
      <c r="J39" s="36"/>
    </row>
    <row r="40" spans="1:10" ht="21.2" customHeight="1" x14ac:dyDescent="0.25">
      <c r="A40" s="77" t="s">
        <v>37</v>
      </c>
      <c r="B40" s="78"/>
      <c r="C40" s="79"/>
      <c r="D40" s="62"/>
      <c r="E40" s="63"/>
      <c r="F40" s="63"/>
      <c r="G40" s="63"/>
      <c r="H40" s="63"/>
      <c r="I40" s="63"/>
      <c r="J40" s="64"/>
    </row>
    <row r="41" spans="1:10" ht="21.2" customHeight="1" x14ac:dyDescent="0.25">
      <c r="A41" s="80"/>
      <c r="B41" s="81"/>
      <c r="C41" s="82"/>
      <c r="D41" s="65"/>
      <c r="E41" s="66"/>
      <c r="F41" s="66"/>
      <c r="G41" s="66"/>
      <c r="H41" s="66"/>
      <c r="I41" s="66"/>
      <c r="J41" s="67"/>
    </row>
    <row r="42" spans="1:10" ht="21.2" customHeight="1" x14ac:dyDescent="0.25">
      <c r="A42" s="56" t="s">
        <v>38</v>
      </c>
      <c r="B42" s="57"/>
      <c r="C42" s="58"/>
      <c r="D42" s="62"/>
      <c r="E42" s="63"/>
      <c r="F42" s="63"/>
      <c r="G42" s="63"/>
      <c r="H42" s="63"/>
      <c r="I42" s="63"/>
      <c r="J42" s="64"/>
    </row>
    <row r="43" spans="1:10" ht="21.2" customHeight="1" x14ac:dyDescent="0.25">
      <c r="A43" s="59"/>
      <c r="B43" s="60"/>
      <c r="C43" s="61"/>
      <c r="D43" s="65"/>
      <c r="E43" s="66"/>
      <c r="F43" s="66"/>
      <c r="G43" s="66"/>
      <c r="H43" s="66"/>
      <c r="I43" s="66"/>
      <c r="J43" s="67"/>
    </row>
    <row r="44" spans="1:10" ht="19.7" customHeight="1" x14ac:dyDescent="0.25">
      <c r="A44" s="56" t="s">
        <v>39</v>
      </c>
      <c r="B44" s="57"/>
      <c r="C44" s="58"/>
      <c r="D44" s="62"/>
      <c r="E44" s="63"/>
      <c r="F44" s="63"/>
      <c r="G44" s="63"/>
      <c r="H44" s="63"/>
      <c r="I44" s="63"/>
      <c r="J44" s="64"/>
    </row>
    <row r="45" spans="1:10" ht="19.7" customHeight="1" x14ac:dyDescent="0.25">
      <c r="A45" s="59"/>
      <c r="B45" s="60"/>
      <c r="C45" s="61"/>
      <c r="D45" s="65"/>
      <c r="E45" s="66"/>
      <c r="F45" s="66"/>
      <c r="G45" s="66"/>
      <c r="H45" s="66"/>
      <c r="I45" s="66"/>
      <c r="J45" s="67"/>
    </row>
  </sheetData>
  <sheetProtection algorithmName="SHA-512" hashValue="CfMBtRtRrl4eqkOFxpK2z5BkCqSTEyQTEawE48zXiKfWIFlugNnVgSSHiNSt6nXMhDJKXx4yUSQMP/ZDRev8jg==" saltValue="WhQhCi6ccn8CrksEPlYvow==" spinCount="100000" sheet="1" objects="1" scenarios="1"/>
  <mergeCells count="42">
    <mergeCell ref="A4:B4"/>
    <mergeCell ref="C4:G4"/>
    <mergeCell ref="C5:G5"/>
    <mergeCell ref="A8:J8"/>
    <mergeCell ref="A5:B5"/>
    <mergeCell ref="A6:B6"/>
    <mergeCell ref="C6:G6"/>
    <mergeCell ref="A33:J33"/>
    <mergeCell ref="E27:G27"/>
    <mergeCell ref="E14:G14"/>
    <mergeCell ref="E15:G15"/>
    <mergeCell ref="A18:C19"/>
    <mergeCell ref="D18:G18"/>
    <mergeCell ref="H18:H19"/>
    <mergeCell ref="E25:G25"/>
    <mergeCell ref="E21:G21"/>
    <mergeCell ref="E22:G22"/>
    <mergeCell ref="E23:G23"/>
    <mergeCell ref="E24:G24"/>
    <mergeCell ref="A10:C10"/>
    <mergeCell ref="A9:C9"/>
    <mergeCell ref="D9:G10"/>
    <mergeCell ref="D11:G11"/>
    <mergeCell ref="A13:C13"/>
    <mergeCell ref="D13:G13"/>
    <mergeCell ref="I13:J13"/>
    <mergeCell ref="B31:J31"/>
    <mergeCell ref="A16:C16"/>
    <mergeCell ref="A11:C11"/>
    <mergeCell ref="H11:I11"/>
    <mergeCell ref="A12:C12"/>
    <mergeCell ref="D12:G12"/>
    <mergeCell ref="H12:I12"/>
    <mergeCell ref="E26:G26"/>
    <mergeCell ref="D19:F19"/>
    <mergeCell ref="A44:C45"/>
    <mergeCell ref="D44:J45"/>
    <mergeCell ref="A34:J38"/>
    <mergeCell ref="A40:C41"/>
    <mergeCell ref="D40:J41"/>
    <mergeCell ref="A42:C43"/>
    <mergeCell ref="D42:J43"/>
  </mergeCells>
  <phoneticPr fontId="6" type="noConversion"/>
  <dataValidations count="2">
    <dataValidation type="list" allowBlank="1" showInputMessage="1" showErrorMessage="1" sqref="H10:I10" xr:uid="{00000000-0002-0000-0100-000000000000}">
      <formula1>Afkrydsning</formula1>
    </dataValidation>
    <dataValidation type="list" allowBlank="1" showInputMessage="1" showErrorMessage="1" sqref="J19" xr:uid="{00000000-0002-0000-0100-000001000000}">
      <formula1>Sats</formula1>
    </dataValidation>
  </dataValidations>
  <pageMargins left="0.39370078740157483" right="0.39370078740157483" top="0.39370078740157483" bottom="0.39370078740157483" header="0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7</vt:i4>
      </vt:variant>
    </vt:vector>
  </HeadingPairs>
  <TitlesOfParts>
    <vt:vector size="9" baseType="lpstr">
      <vt:lpstr>rullelister</vt:lpstr>
      <vt:lpstr>Skabelon</vt:lpstr>
      <vt:lpstr>Afkrydsning</vt:lpstr>
      <vt:lpstr>Afl.form.</vt:lpstr>
      <vt:lpstr>Brugernr</vt:lpstr>
      <vt:lpstr>Brugernr.</vt:lpstr>
      <vt:lpstr>Overenskomst</vt:lpstr>
      <vt:lpstr>Sats</vt:lpstr>
      <vt:lpstr>Typer</vt:lpstr>
    </vt:vector>
  </TitlesOfParts>
  <Company>Lene Baunbæk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Baunbæk</dc:creator>
  <cp:lastModifiedBy>Lilann Lauridsen</cp:lastModifiedBy>
  <cp:lastPrinted>2016-01-07T08:13:43Z</cp:lastPrinted>
  <dcterms:created xsi:type="dcterms:W3CDTF">2011-03-11T19:04:28Z</dcterms:created>
  <dcterms:modified xsi:type="dcterms:W3CDTF">2025-01-22T11:44:57Z</dcterms:modified>
</cp:coreProperties>
</file>